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Tri\"/>
    </mc:Choice>
  </mc:AlternateContent>
  <xr:revisionPtr revIDLastSave="0" documentId="13_ncr:1_{6FBDA38A-B37A-45B3-9EE7-E8B72E17F26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D61" i="3" s="1"/>
  <c r="C59" i="3"/>
  <c r="D22" i="3"/>
  <c r="C22" i="3"/>
  <c r="C61" i="3" l="1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<sst xmlns="http://schemas.openxmlformats.org/spreadsheetml/2006/main" count="74" uniqueCount="58">
  <si>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</si>
  <si>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</si>
  <si>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</si>
  <si>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</si>
  <si>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</si>
  <si>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</si>
  <si>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</si>
  <si>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</si>
  <si>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</si>
  <si>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</si>
  <si>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</si>
  <si>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</si>
  <si>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</si>
  <si>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</si>
  <si>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</si>
  <si>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</si>
  <si>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</si>
  <si>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</si>
  <si>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</si>
  <si>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</si>
  <si>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</si>
  <si>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</si>
  <si>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</si>
  <si>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</si>
  <si>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</si>
  <si>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</si>
  <si>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</si>
  <si>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</si>
  <si>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</si>
  <si>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</si>
  <si>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</si>
  <si>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</si>
  <si>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</si>
  <si>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</si>
  <si>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</si>
  <si>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</si>
  <si>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</si>
  <si>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</si>
  <si>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</si>
  <si>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</si>
  <si>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</si>
  <si>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</si>
  <si>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</si>
  <si>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</si>
  <si>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</si>
  <si>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</si>
  <si>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</si>
  <si>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</si>
  <si>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</si>
  <si>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</si>
  <si>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</si>
  <si>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</si>
  <si>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</si>
  <si>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</si>
  <si>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</si>
  <si>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</si>
  <si>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</si>
  <si>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UNIVERSIDAD POLITECNICA DE JUVENTINO ROSAS
Estado de Actividades
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</si>
</sst>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activeCell="J63" sqref="J63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5" ht="39.9" customHeight="1" x14ac:dyDescent="0.2">
      <c r="A1" s="34" t="s">
        <v>57</v>
      </c>
      <c r="B1" s="35"/>
      <c r="C1" s="35"/>
      <c r="D1" s="36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1305273.55</v>
      </c>
      <c r="D4" s="28">
        <f>SUM(D5:D11)</f>
        <v>3371052.51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1305273.55</v>
      </c>
      <c r="D11" s="30">
        <v>3371052.51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16876747.100000001</v>
      </c>
      <c r="D12" s="28">
        <f>SUM(D13:D14)</f>
        <v>68007840.219999999</v>
      </c>
      <c r="E12" s="31" t="s">
        <v>55</v>
      </c>
    </row>
    <row r="13" spans="1:5" ht="20.399999999999999" x14ac:dyDescent="0.2">
      <c r="A13" s="19"/>
      <c r="B13" s="26" t="s">
        <v>51</v>
      </c>
      <c r="C13" s="29">
        <v>2229948</v>
      </c>
      <c r="D13" s="30">
        <v>26165380.899999999</v>
      </c>
      <c r="E13" s="31">
        <v>4210</v>
      </c>
    </row>
    <row r="14" spans="1:5" x14ac:dyDescent="0.2">
      <c r="A14" s="19"/>
      <c r="B14" s="20" t="s">
        <v>52</v>
      </c>
      <c r="C14" s="29">
        <v>14646799.1</v>
      </c>
      <c r="D14" s="30">
        <v>41842459.32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121094.63</v>
      </c>
      <c r="D15" s="28">
        <f>SUM(D16:D20)</f>
        <v>515277.19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121094.63</v>
      </c>
      <c r="D20" s="30">
        <v>515277.19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18303115.280000001</v>
      </c>
      <c r="D22" s="3">
        <f>SUM(D4+D12+D15)</f>
        <v>71894169.920000002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12431225.530000001</v>
      </c>
      <c r="D25" s="28">
        <f>SUM(D26:D28)</f>
        <v>66763733.690000005</v>
      </c>
      <c r="E25" s="31" t="s">
        <v>55</v>
      </c>
    </row>
    <row r="26" spans="1:5" x14ac:dyDescent="0.2">
      <c r="A26" s="19"/>
      <c r="B26" s="20" t="s">
        <v>37</v>
      </c>
      <c r="C26" s="29">
        <v>10300568.630000001</v>
      </c>
      <c r="D26" s="30">
        <v>44593202.590000004</v>
      </c>
      <c r="E26" s="31">
        <v>5110</v>
      </c>
    </row>
    <row r="27" spans="1:5" x14ac:dyDescent="0.2">
      <c r="A27" s="19"/>
      <c r="B27" s="20" t="s">
        <v>16</v>
      </c>
      <c r="C27" s="29">
        <v>276652.52</v>
      </c>
      <c r="D27" s="30">
        <v>3043922.75</v>
      </c>
      <c r="E27" s="31">
        <v>5120</v>
      </c>
    </row>
    <row r="28" spans="1:5" x14ac:dyDescent="0.2">
      <c r="A28" s="19"/>
      <c r="B28" s="20" t="s">
        <v>17</v>
      </c>
      <c r="C28" s="29">
        <v>1854004.38</v>
      </c>
      <c r="D28" s="30">
        <v>19126608.350000001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318628.55</v>
      </c>
      <c r="D29" s="28">
        <f>SUM(D30:D38)</f>
        <v>1124054.51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318628.55</v>
      </c>
      <c r="D33" s="30">
        <v>1124054.51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5711201.4100000001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5711201.4100000001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12749854.080000002</v>
      </c>
      <c r="D59" s="3">
        <f>SUM(D56+D49+D43+D39+D29+D25)</f>
        <v>73598989.609999999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5553261.1999999993</v>
      </c>
      <c r="D61" s="28">
        <f>D22-D59</f>
        <v>-1704819.6899999976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3" t="s">
        <v>56</v>
      </c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59055118110236227" right="0.59055118110236227" top="0.78740157480314965" bottom="0.78740157480314965" header="0.31496062992125984" footer="0.31496062992125984"/>
  <pageSetup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2020-04-15T16:38:43Z</cp:lastPrinted>
  <dcterms:created xsi:type="dcterms:W3CDTF">2012-12-11T20:29:16Z</dcterms:created>
  <dcterms:modified xsi:type="dcterms:W3CDTF">2020-04-30T19:02:34Z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